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aded Spec" sheetId="1" r:id="rId4"/>
    <sheet name="Drop Down" sheetId="2" r:id="rId5"/>
    <sheet name="Drop_Downs" sheetId="3" r:id="rId6"/>
    <sheet name="Sheet1" sheetId="4" r:id="rId7"/>
  </sheets>
</workbook>
</file>

<file path=xl/sharedStrings.xml><?xml version="1.0" encoding="utf-8"?>
<sst xmlns="http://schemas.openxmlformats.org/spreadsheetml/2006/main" uniqueCount="126">
  <si>
    <t xml:space="preserve">                                                                                                                                                                           </t>
  </si>
  <si>
    <t>SELECT</t>
  </si>
  <si>
    <t>Ref</t>
  </si>
  <si>
    <t>Point of measure</t>
  </si>
  <si>
    <t>Tol +/-</t>
  </si>
  <si>
    <t>DEFLECTED CURVED HEM JUMPER-55570</t>
  </si>
  <si>
    <t>SPEC</t>
  </si>
  <si>
    <t>GRADE</t>
  </si>
  <si>
    <t>A6</t>
  </si>
  <si>
    <t>LENGTH FROM SNP TO HEM - FRONT</t>
  </si>
  <si>
    <t>A5</t>
  </si>
  <si>
    <t>LENGTH FROM SNP TO HEM - BACK</t>
  </si>
  <si>
    <t>B1</t>
  </si>
  <si>
    <t>BUST AT 2.5CM BELOW UNDERARM</t>
  </si>
  <si>
    <t>B4</t>
  </si>
  <si>
    <t>ACROSS FRONT (@ 14CM DOWN FROM SNP)</t>
  </si>
  <si>
    <t>B5</t>
  </si>
  <si>
    <t>ACROSS BACK (@14CM DOWN FROM SNP)</t>
  </si>
  <si>
    <t>C1</t>
  </si>
  <si>
    <t>WAIST 41CM DOWN FROM SNP</t>
  </si>
  <si>
    <t>D3</t>
  </si>
  <si>
    <t>HIGH HIP AT 51CM DOWN FROM SNP</t>
  </si>
  <si>
    <t>D4</t>
  </si>
  <si>
    <t>LOW HIP AT 61CM DOWN FROM SNP</t>
  </si>
  <si>
    <t>E1</t>
  </si>
  <si>
    <t>HEM WIDTH</t>
  </si>
  <si>
    <t>J5</t>
  </si>
  <si>
    <t>WELT DEPTH AT HEM</t>
  </si>
  <si>
    <t>F1</t>
  </si>
  <si>
    <t>ACROSS SHOULDER</t>
  </si>
  <si>
    <t>ACROSS DROP SHOULDER</t>
  </si>
  <si>
    <t>F2</t>
  </si>
  <si>
    <t>SHOULDER SEAM</t>
  </si>
  <si>
    <t>G1</t>
  </si>
  <si>
    <t>SLEEVE LENGTH FROM SHOULDER SEAM</t>
  </si>
  <si>
    <t>H2</t>
  </si>
  <si>
    <t>ARMHOLE STRAIGHT</t>
  </si>
  <si>
    <t>J1</t>
  </si>
  <si>
    <t>SLEEVE BICEP- 2.5CM BELOW UNDERARM</t>
  </si>
  <si>
    <t>J3</t>
  </si>
  <si>
    <t>SLEEVE OPENING</t>
  </si>
  <si>
    <t>WELT DEPTH AT CUFF</t>
  </si>
  <si>
    <t>K1</t>
  </si>
  <si>
    <t>BACK NECK WIDTH- STRAIGHT. (SNP TO SNP)</t>
  </si>
  <si>
    <t>K3</t>
  </si>
  <si>
    <t>MINIMUM NECK STRETCH</t>
  </si>
  <si>
    <t>K4</t>
  </si>
  <si>
    <t>FRONT NECK DROP- FROM IMAGINARY LINE CENTRE FRONT NECK SEAM</t>
  </si>
  <si>
    <t>K5</t>
  </si>
  <si>
    <t>BACK NECK DROP FROM IMAGINARY LINE TO CENTRE BACK NECK SEAM</t>
  </si>
  <si>
    <t>K16</t>
  </si>
  <si>
    <t>NECK TRIM DEPTH AT CENTRE BACK</t>
  </si>
  <si>
    <t>Fitted on Primark Mannequin</t>
  </si>
  <si>
    <t>PLEASE SELECT</t>
  </si>
  <si>
    <t>APPROVED</t>
  </si>
  <si>
    <t>PRODUCTION APPROVED</t>
  </si>
  <si>
    <t>YES</t>
  </si>
  <si>
    <t>REJECTED - PLEASE RESUBMIT</t>
  </si>
  <si>
    <t>PRODUCTION REJECTED</t>
  </si>
  <si>
    <t>NO</t>
  </si>
  <si>
    <t>N/A</t>
  </si>
  <si>
    <t>Department</t>
  </si>
  <si>
    <t>Kids Risk Assessment</t>
  </si>
  <si>
    <t>Primark mannequin size</t>
  </si>
  <si>
    <t>FitteD ON PRIMARK Model</t>
  </si>
  <si>
    <t>Ladies Size 12 Medium</t>
  </si>
  <si>
    <r>
      <rPr>
        <sz val="11"/>
        <color indexed="8"/>
        <rFont val="Calibri"/>
      </rPr>
      <t>LADIES SIZE 12 MEDIUM</t>
    </r>
  </si>
  <si>
    <t>LADIES SIZE 12</t>
  </si>
  <si>
    <t>EIMEAR HAWKER</t>
  </si>
  <si>
    <t>Ladies Size 18 Extra Large</t>
  </si>
  <si>
    <r>
      <rPr>
        <sz val="11"/>
        <color indexed="8"/>
        <rFont val="Calibri"/>
      </rPr>
      <t>LADIES SIZE 18 EXTRA LARGE</t>
    </r>
  </si>
  <si>
    <t>LADIES SIZE 18</t>
  </si>
  <si>
    <t>CLARE WELSH</t>
  </si>
  <si>
    <t>Lingerie Size 12/34B</t>
  </si>
  <si>
    <r>
      <rPr>
        <sz val="11"/>
        <color indexed="8"/>
        <rFont val="Calibri"/>
      </rPr>
      <t>LINGERIE SIZE 12/34B</t>
    </r>
  </si>
  <si>
    <t>LINGERIE SIZE 34B</t>
  </si>
  <si>
    <t>KOSTANTINOS PENDAKIS</t>
  </si>
  <si>
    <t>Mens Size Medium/40</t>
  </si>
  <si>
    <r>
      <rPr>
        <sz val="11"/>
        <color indexed="8"/>
        <rFont val="Calibri"/>
      </rPr>
      <t>MENS SIZE MEDIUM/40</t>
    </r>
  </si>
  <si>
    <t>MENS SIZE MEDIUM/40 REGULAR</t>
  </si>
  <si>
    <t>ANNA MARIE KELLY</t>
  </si>
  <si>
    <t>New Born 0/3 Months</t>
  </si>
  <si>
    <r>
      <rPr>
        <sz val="11"/>
        <color indexed="8"/>
        <rFont val="Calibri"/>
      </rPr>
      <t>NEW BORN 0/3 MONTHS</t>
    </r>
  </si>
  <si>
    <t>OTHER SIZE- PROVIDE SPECIFIC DETAILS</t>
  </si>
  <si>
    <t>CERI BENNETT</t>
  </si>
  <si>
    <t>Baby 18/24 Months</t>
  </si>
  <si>
    <r>
      <rPr>
        <sz val="11"/>
        <color indexed="8"/>
        <rFont val="Calibri"/>
      </rPr>
      <t>BABY 18/24 MONTHS</t>
    </r>
  </si>
  <si>
    <t>FITTED ON PRIMARK MANNEQUIN</t>
  </si>
  <si>
    <t>ELAINE GIBBONS</t>
  </si>
  <si>
    <t>3/4 Years Girl</t>
  </si>
  <si>
    <r>
      <rPr>
        <sz val="11"/>
        <color indexed="8"/>
        <rFont val="Calibri"/>
      </rPr>
      <t>3/4 YEARS GIRL</t>
    </r>
  </si>
  <si>
    <t>LUCY HARPER</t>
  </si>
  <si>
    <t>3/4 Years Boy</t>
  </si>
  <si>
    <r>
      <rPr>
        <sz val="11"/>
        <color indexed="8"/>
        <rFont val="Calibri"/>
      </rPr>
      <t>3/4 YEARS BOY</t>
    </r>
  </si>
  <si>
    <t>NICOLA TWIST</t>
  </si>
  <si>
    <t>9/10 Years Girl</t>
  </si>
  <si>
    <r>
      <rPr>
        <sz val="11"/>
        <color indexed="8"/>
        <rFont val="Calibri"/>
      </rPr>
      <t>9/10 YEARS GIRL</t>
    </r>
  </si>
  <si>
    <t>THOMAS HIRST</t>
  </si>
  <si>
    <t>9/10 Years Boy</t>
  </si>
  <si>
    <r>
      <rPr>
        <sz val="11"/>
        <color indexed="8"/>
        <rFont val="Calibri"/>
      </rPr>
      <t>9/10 YEARS BOY</t>
    </r>
  </si>
  <si>
    <t>VICKI SWAIN</t>
  </si>
  <si>
    <t>JANETTE COX</t>
  </si>
  <si>
    <t>KAY LEWIN</t>
  </si>
  <si>
    <t>Approved to Ship</t>
  </si>
  <si>
    <t>APPROVED TO SHIP</t>
  </si>
  <si>
    <r>
      <rPr>
        <b val="1"/>
        <sz val="11"/>
        <color indexed="8"/>
        <rFont val="Calibri"/>
      </rPr>
      <t>Dept 1:Ladies Accessories</t>
    </r>
  </si>
  <si>
    <t>Rejected – Do Not Ship</t>
  </si>
  <si>
    <t>REJECTED – DO NOT SHIP</t>
  </si>
  <si>
    <r>
      <rPr>
        <b val="1"/>
        <sz val="11"/>
        <color indexed="8"/>
        <rFont val="Calibri"/>
      </rPr>
      <t>Dept 2:Ladies Socks</t>
    </r>
  </si>
  <si>
    <t>Dept 4:Lingerie &amp; Nightwear</t>
  </si>
  <si>
    <t>Dept 5 Kidswear</t>
  </si>
  <si>
    <t>Dept 6:Menswear</t>
  </si>
  <si>
    <t>Dept 7:Ladies Shoes</t>
  </si>
  <si>
    <t>Dept 8:Ladieswear</t>
  </si>
  <si>
    <t>Dept 11:Homeware</t>
  </si>
  <si>
    <t>Dept 15:Kids Accessories</t>
  </si>
  <si>
    <t>Dept 15:Kids Footwear</t>
  </si>
  <si>
    <t xml:space="preserve">Dept 15:Kids Socks </t>
  </si>
  <si>
    <t xml:space="preserve">Dept 15:Kids Nightwear </t>
  </si>
  <si>
    <t>Dept 15:Kids Underwear</t>
  </si>
  <si>
    <t>Dept 16:Mens Accessories</t>
  </si>
  <si>
    <t>Dept 16:Mens Footwear</t>
  </si>
  <si>
    <t xml:space="preserve">Dept 16:Mens Socks </t>
  </si>
  <si>
    <t xml:space="preserve">Dept 16:Mens Nightwear </t>
  </si>
  <si>
    <t>Dept 23:Cosmetics</t>
  </si>
  <si>
    <t>Dept 25:Primarket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</si>
</sst>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1"/>
      <color indexed="8"/>
      <name val="Calibri"/>
    </font>
    <font>
      <sz val="12"/>
      <color indexed="8"/>
      <name val="Helvetica"/>
    </font>
    <font>
      <sz val="36"/>
      <color indexed="9"/>
      <name val="Calibri"/>
    </font>
    <font>
      <sz val="32"/>
      <color indexed="9"/>
      <name val="Calibri"/>
    </font>
    <font>
      <sz val="24"/>
      <color indexed="9"/>
      <name val="Calibri"/>
    </font>
    <font>
      <sz val="14"/>
      <color indexed="8"/>
      <name val="Calibri"/>
    </font>
    <font>
      <sz val="11"/>
      <color indexed="9"/>
      <name val="Arial"/>
    </font>
    <font>
      <sz val="11"/>
      <color indexed="9"/>
      <name val="Calibri"/>
    </font>
    <font>
      <b val="1"/>
      <sz val="14"/>
      <color indexed="9"/>
      <name val="Arial"/>
    </font>
    <font>
      <b val="1"/>
      <sz val="11"/>
      <color indexed="8"/>
      <name val="Calibri"/>
    </font>
    <font>
      <sz val="9"/>
      <color indexed="8"/>
      <name val="Calibri"/>
    </font>
    <font>
      <sz val="10"/>
      <color indexed="8"/>
      <name val="Arial"/>
    </font>
    <font>
      <sz val="8"/>
      <color indexed="8"/>
      <name val="Arial"/>
    </font>
    <font>
      <sz val="10"/>
      <color indexed="8"/>
      <name val="Calibri"/>
    </font>
    <font>
      <b val="1"/>
      <sz val="10"/>
      <color indexed="8"/>
      <name val="Arial"/>
    </font>
    <font>
      <sz val="11"/>
      <color indexed="13"/>
      <name val="Calibri"/>
    </font>
    <font>
      <b val="1"/>
      <sz val="11"/>
      <color indexed="13"/>
      <name val="Calibri"/>
    </font>
    <font>
      <sz val="12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horizontal="left" vertical="bottom"/>
    </xf>
    <xf numFmtId="0" fontId="6" fillId="2" borderId="3" applyNumberFormat="1" applyFont="1" applyFill="1" applyBorder="1" applyAlignment="1" applyProtection="0">
      <alignment horizontal="left" vertical="bottom"/>
    </xf>
    <xf numFmtId="0" fontId="0" fillId="2" borderId="4" applyNumberFormat="1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8" fillId="3" borderId="8" applyNumberFormat="1" applyFont="1" applyFill="1" applyBorder="1" applyAlignment="1" applyProtection="0">
      <alignment horizontal="center" vertical="center" wrapText="1"/>
    </xf>
    <xf numFmtId="0" fontId="8" fillId="3" borderId="9" applyNumberFormat="1" applyFont="1" applyFill="1" applyBorder="1" applyAlignment="1" applyProtection="0">
      <alignment horizontal="center" vertical="center" wrapText="1"/>
    </xf>
    <xf numFmtId="0" fontId="0" fillId="2" borderId="10" applyNumberFormat="1" applyFont="1" applyFill="1" applyBorder="1" applyAlignment="1" applyProtection="0">
      <alignment horizontal="center" vertical="bottom"/>
    </xf>
    <xf numFmtId="0" fontId="0" fillId="2" borderId="11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fillId="2" borderId="19" applyNumberFormat="1" applyFont="1" applyFill="1" applyBorder="1" applyAlignment="1" applyProtection="0">
      <alignment horizontal="center" vertical="bottom"/>
    </xf>
    <xf numFmtId="0" fontId="0" fillId="2" borderId="20" applyNumberFormat="1" applyFont="1" applyFill="1" applyBorder="1" applyAlignment="1" applyProtection="0">
      <alignment vertical="bottom"/>
    </xf>
    <xf numFmtId="49" fontId="9" fillId="2" borderId="21" applyNumberFormat="1" applyFont="1" applyFill="1" applyBorder="1" applyAlignment="1" applyProtection="0">
      <alignment horizontal="center" vertical="bottom"/>
    </xf>
    <xf numFmtId="49" fontId="9" fillId="2" borderId="21" applyNumberFormat="1" applyFont="1" applyFill="1" applyBorder="1" applyAlignment="1" applyProtection="0">
      <alignment horizontal="left" vertical="bottom"/>
    </xf>
    <xf numFmtId="0" fontId="9" fillId="2" borderId="21" applyNumberFormat="1" applyFont="1" applyFill="1" applyBorder="1" applyAlignment="1" applyProtection="0">
      <alignment horizontal="center" vertical="bottom"/>
    </xf>
    <xf numFmtId="0" fontId="0" fillId="2" borderId="22" applyNumberFormat="1" applyFont="1" applyFill="1" applyBorder="1" applyAlignment="1" applyProtection="0">
      <alignment horizontal="center" vertical="bottom"/>
    </xf>
    <xf numFmtId="0" fontId="0" fillId="2" borderId="23" applyNumberFormat="1" applyFont="1" applyFill="1" applyBorder="1" applyAlignment="1" applyProtection="0">
      <alignment horizontal="center" vertical="bottom"/>
    </xf>
    <xf numFmtId="0" fontId="0" fillId="2" borderId="21" applyNumberFormat="1" applyFont="1" applyFill="1" applyBorder="1" applyAlignment="1" applyProtection="0">
      <alignment horizontal="center" vertical="bottom"/>
    </xf>
    <xf numFmtId="0" fontId="0" fillId="2" borderId="24" applyNumberFormat="1" applyFont="1" applyFill="1" applyBorder="1" applyAlignment="1" applyProtection="0">
      <alignment horizontal="center" vertical="bottom"/>
    </xf>
    <xf numFmtId="49" fontId="0" fillId="2" borderId="21" applyNumberFormat="1" applyFont="1" applyFill="1" applyBorder="1" applyAlignment="1" applyProtection="0">
      <alignment horizontal="center" vertical="bottom"/>
    </xf>
    <xf numFmtId="0" fontId="0" borderId="25" applyNumberFormat="0" applyFont="1" applyFill="0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49" fontId="9" fillId="2" borderId="26" applyNumberFormat="1" applyFont="1" applyFill="1" applyBorder="1" applyAlignment="1" applyProtection="0">
      <alignment horizontal="center" vertical="bottom"/>
    </xf>
    <xf numFmtId="49" fontId="10" fillId="2" borderId="21" applyNumberFormat="1" applyFont="1" applyFill="1" applyBorder="1" applyAlignment="1" applyProtection="0">
      <alignment horizontal="center" vertical="bottom"/>
    </xf>
    <xf numFmtId="2" fontId="11" fillId="2" borderId="21" applyNumberFormat="1" applyFont="1" applyFill="1" applyBorder="1" applyAlignment="1" applyProtection="0">
      <alignment horizontal="center" vertical="center"/>
    </xf>
    <xf numFmtId="49" fontId="0" fillId="2" borderId="27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horizontal="center" vertical="bottom"/>
    </xf>
    <xf numFmtId="0" fontId="0" fillId="4" borderId="26" applyNumberFormat="1" applyFont="1" applyFill="1" applyBorder="1" applyAlignment="1" applyProtection="0">
      <alignment horizontal="center" vertical="bottom"/>
    </xf>
    <xf numFmtId="0" fontId="11" fillId="4" borderId="26" applyNumberFormat="1" applyFont="1" applyFill="1" applyBorder="1" applyAlignment="1" applyProtection="0">
      <alignment horizontal="center" vertical="center"/>
    </xf>
    <xf numFmtId="0" fontId="11" fillId="2" borderId="26" applyNumberFormat="1" applyFont="1" applyFill="1" applyBorder="1" applyAlignment="1" applyProtection="0">
      <alignment horizontal="center" vertical="center"/>
    </xf>
    <xf numFmtId="49" fontId="0" fillId="2" borderId="29" applyNumberFormat="1" applyFont="1" applyFill="1" applyBorder="1" applyAlignment="1" applyProtection="0">
      <alignment vertical="bottom"/>
    </xf>
    <xf numFmtId="0" fontId="0" fillId="2" borderId="30" applyNumberFormat="1" applyFont="1" applyFill="1" applyBorder="1" applyAlignment="1" applyProtection="0">
      <alignment horizontal="center" vertical="bottom"/>
    </xf>
    <xf numFmtId="0" fontId="0" fillId="4" borderId="30" applyNumberFormat="1" applyFont="1" applyFill="1" applyBorder="1" applyAlignment="1" applyProtection="0">
      <alignment horizontal="center" vertical="bottom"/>
    </xf>
    <xf numFmtId="0" fontId="11" fillId="4" borderId="30" applyNumberFormat="1" applyFont="1" applyFill="1" applyBorder="1" applyAlignment="1" applyProtection="0">
      <alignment horizontal="center" vertical="center"/>
    </xf>
    <xf numFmtId="0" fontId="11" fillId="2" borderId="30" applyNumberFormat="1" applyFont="1" applyFill="1" applyBorder="1" applyAlignment="1" applyProtection="0">
      <alignment horizontal="center" vertical="center"/>
    </xf>
    <xf numFmtId="0" fontId="11" fillId="2" borderId="30" applyNumberFormat="1" applyFont="1" applyFill="1" applyBorder="1" applyAlignment="1" applyProtection="0">
      <alignment horizontal="center" vertical="bottom"/>
    </xf>
    <xf numFmtId="0" fontId="0" fillId="4" borderId="30" applyNumberFormat="1" applyFont="1" applyFill="1" applyBorder="1" applyAlignment="1" applyProtection="0">
      <alignment horizontal="center" vertical="center"/>
    </xf>
    <xf numFmtId="0" fontId="0" fillId="2" borderId="30" applyNumberFormat="1" applyFont="1" applyFill="1" applyBorder="1" applyAlignment="1" applyProtection="0">
      <alignment horizontal="center" vertical="center"/>
    </xf>
    <xf numFmtId="0" fontId="12" fillId="2" borderId="30" applyNumberFormat="1" applyFont="1" applyFill="1" applyBorder="1" applyAlignment="1" applyProtection="0">
      <alignment horizontal="center" vertical="center" wrapText="1"/>
    </xf>
    <xf numFmtId="49" fontId="13" fillId="2" borderId="28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8" fillId="3" borderId="31" applyNumberFormat="1" applyFont="1" applyFill="1" applyBorder="1" applyAlignment="1" applyProtection="0">
      <alignment horizontal="center" vertical="center"/>
    </xf>
    <xf numFmtId="0" fontId="8" fillId="3" borderId="32" applyNumberFormat="1" applyFont="1" applyFill="1" applyBorder="1" applyAlignment="1" applyProtection="0">
      <alignment horizontal="center" vertical="center"/>
    </xf>
    <xf numFmtId="0" fontId="8" fillId="3" borderId="33" applyNumberFormat="1" applyFont="1" applyFill="1" applyBorder="1" applyAlignment="1" applyProtection="0">
      <alignment horizontal="center" vertical="center"/>
    </xf>
    <xf numFmtId="0" fontId="14" fillId="2" borderId="13" applyNumberFormat="1" applyFont="1" applyFill="1" applyBorder="1" applyAlignment="1" applyProtection="0">
      <alignment vertical="bottom"/>
    </xf>
    <xf numFmtId="0" fontId="14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2" borderId="34" applyNumberFormat="1" applyFont="1" applyFill="1" applyBorder="1" applyAlignment="1" applyProtection="0">
      <alignment vertical="bottom"/>
    </xf>
    <xf numFmtId="0" fontId="15" fillId="2" borderId="7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vertical="bottom"/>
    </xf>
    <xf numFmtId="49" fontId="0" fillId="5" borderId="36" applyNumberFormat="1" applyFont="1" applyFill="1" applyBorder="1" applyAlignment="1" applyProtection="0">
      <alignment vertical="bottom"/>
    </xf>
    <xf numFmtId="0" fontId="15" fillId="2" borderId="6" applyNumberFormat="1" applyFont="1" applyFill="1" applyBorder="1" applyAlignment="1" applyProtection="0">
      <alignment vertical="bottom"/>
    </xf>
    <xf numFmtId="49" fontId="0" fillId="6" borderId="36" applyNumberFormat="1" applyFont="1" applyFill="1" applyBorder="1" applyAlignment="1" applyProtection="0">
      <alignment vertical="bottom"/>
    </xf>
    <xf numFmtId="0" fontId="15" fillId="2" borderId="35" applyNumberFormat="1" applyFont="1" applyFill="1" applyBorder="1" applyAlignment="1" applyProtection="0">
      <alignment vertical="bottom"/>
    </xf>
    <xf numFmtId="0" fontId="15" fillId="2" borderId="36" applyNumberFormat="1" applyFont="1" applyFill="1" applyBorder="1" applyAlignment="1" applyProtection="0">
      <alignment vertical="bottom"/>
    </xf>
    <xf numFmtId="49" fontId="0" fillId="2" borderId="37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49" fontId="16" fillId="2" borderId="7" applyNumberFormat="1" applyFont="1" applyFill="1" applyBorder="1" applyAlignment="1" applyProtection="0">
      <alignment vertical="bottom"/>
    </xf>
    <xf numFmtId="49" fontId="17" fillId="2" borderId="7" applyNumberFormat="1" applyFont="1" applyFill="1" applyBorder="1" applyAlignment="1" applyProtection="0">
      <alignment vertical="bottom"/>
    </xf>
    <xf numFmtId="0" fontId="9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8080"/>
      <rgbColor rgb="ffccccff"/>
      <rgbColor rgb="ffdd0806"/>
      <rgbColor rgb="ff00641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13692</xdr:colOff>
      <xdr:row>0</xdr:row>
      <xdr:rowOff>101958</xdr:rowOff>
    </xdr:from>
    <xdr:to>
      <xdr:col>15</xdr:col>
      <xdr:colOff>19050</xdr:colOff>
      <xdr:row>0</xdr:row>
      <xdr:rowOff>915641</xdr:rowOff>
    </xdr:to>
    <xdr:sp>
      <xdr:nvSpPr>
        <xdr:cNvPr id="2" name="Shape 2"/>
        <xdr:cNvSpPr/>
      </xdr:nvSpPr>
      <xdr:spPr>
        <a:xfrm>
          <a:off x="4623792" y="101958"/>
          <a:ext cx="9085858" cy="81368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36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WorkBook </a:t>
          </a:r>
          <a:r>
            <a:rPr b="0" baseline="0" cap="none" i="0" spc="0" strike="noStrike" sz="32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Apparel </a:t>
          </a:r>
          <a:r>
            <a:rPr b="0" baseline="0" cap="none" i="0" spc="0" strike="noStrike" sz="24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&amp; Textile 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Product</a:t>
          </a:r>
          <a:r>
            <a:rPr b="0" baseline="0" cap="none" i="0" spc="0" strike="noStrike" sz="3600" u="none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Apparel &amp; Textile Product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V44"/>
  <sheetViews>
    <sheetView workbookViewId="0" showGridLines="0" defaultGridColor="1"/>
  </sheetViews>
  <sheetFormatPr defaultColWidth="8.83333" defaultRowHeight="15" customHeight="1" outlineLevelRow="0" outlineLevelCol="0"/>
  <cols>
    <col min="1" max="1" width="5.85156" style="1" customWidth="1"/>
    <col min="2" max="2" width="54.6719" style="1" customWidth="1"/>
    <col min="3" max="3" width="9.17188" style="1" customWidth="1"/>
    <col min="4" max="4" width="9.17188" style="1" customWidth="1"/>
    <col min="5" max="5" width="9.17188" style="1" customWidth="1"/>
    <col min="6" max="6" width="9.17188" style="1" customWidth="1"/>
    <col min="7" max="7" width="9.17188" style="1" customWidth="1"/>
    <col min="8" max="8" width="9.17188" style="1" customWidth="1"/>
    <col min="9" max="9" width="9.17188" style="1" customWidth="1"/>
    <col min="10" max="10" width="9.17188" style="1" customWidth="1"/>
    <col min="11" max="11" width="9.17188" style="1" customWidth="1"/>
    <col min="12" max="12" width="9.17188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18" width="9.17188" style="1" customWidth="1"/>
    <col min="19" max="19" width="8.85156" style="1" customWidth="1"/>
    <col min="20" max="20" width="8.85156" style="1" customWidth="1"/>
    <col min="21" max="21" width="8.85156" style="1" customWidth="1"/>
    <col min="22" max="22" width="8.85156" style="1" customWidth="1"/>
    <col min="23" max="256" width="8.85156" style="1" customWidth="1"/>
  </cols>
  <sheetData>
    <row r="1" ht="7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t="s" s="6">
        <v>1</v>
      </c>
      <c r="U1" s="7"/>
      <c r="V1" s="8"/>
    </row>
    <row r="2" ht="20.2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12"/>
      <c r="P2" s="12"/>
      <c r="Q2" s="12"/>
      <c r="R2" s="13"/>
      <c r="S2" s="14"/>
      <c r="T2" s="15"/>
      <c r="U2" s="16"/>
      <c r="V2" s="16"/>
    </row>
    <row r="3" ht="10.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19"/>
      <c r="O3" s="19"/>
      <c r="P3" s="19"/>
      <c r="Q3" s="20"/>
      <c r="R3" s="21"/>
      <c r="S3" s="22"/>
      <c r="T3" s="8"/>
      <c r="U3" s="16"/>
      <c r="V3" s="16"/>
    </row>
    <row r="4" ht="15.75" customHeight="1">
      <c r="A4" t="s" s="23">
        <v>2</v>
      </c>
      <c r="B4" t="s" s="24">
        <v>3</v>
      </c>
      <c r="C4" s="25">
        <v>4</v>
      </c>
      <c r="D4" s="26">
        <v>6</v>
      </c>
      <c r="E4" s="27"/>
      <c r="F4" s="26">
        <v>8</v>
      </c>
      <c r="G4" s="27"/>
      <c r="H4" s="26">
        <v>10</v>
      </c>
      <c r="I4" s="27"/>
      <c r="J4" s="28">
        <v>12</v>
      </c>
      <c r="K4" s="26">
        <v>14</v>
      </c>
      <c r="L4" s="27"/>
      <c r="M4" s="26">
        <v>16</v>
      </c>
      <c r="N4" s="27"/>
      <c r="O4" s="26">
        <v>18</v>
      </c>
      <c r="P4" s="27"/>
      <c r="Q4" s="29">
        <v>20</v>
      </c>
      <c r="R4" s="27"/>
      <c r="S4" t="s" s="30">
        <v>4</v>
      </c>
      <c r="T4" s="31"/>
      <c r="U4" s="16"/>
      <c r="V4" s="16"/>
    </row>
    <row r="5" ht="15.75" customHeight="1">
      <c r="A5" s="32"/>
      <c r="B5" t="s" s="33">
        <v>5</v>
      </c>
      <c r="C5" t="s" s="34">
        <v>6</v>
      </c>
      <c r="D5" t="s" s="34">
        <v>6</v>
      </c>
      <c r="E5" t="s" s="34">
        <v>7</v>
      </c>
      <c r="F5" t="s" s="34">
        <v>6</v>
      </c>
      <c r="G5" t="s" s="34">
        <v>7</v>
      </c>
      <c r="H5" t="s" s="34">
        <v>6</v>
      </c>
      <c r="I5" t="s" s="34">
        <v>7</v>
      </c>
      <c r="J5" t="s" s="34">
        <v>6</v>
      </c>
      <c r="K5" t="s" s="34">
        <v>6</v>
      </c>
      <c r="L5" t="s" s="34">
        <v>7</v>
      </c>
      <c r="M5" t="s" s="34">
        <v>6</v>
      </c>
      <c r="N5" t="s" s="34">
        <v>7</v>
      </c>
      <c r="O5" t="s" s="34">
        <v>6</v>
      </c>
      <c r="P5" t="s" s="34">
        <v>7</v>
      </c>
      <c r="Q5" t="s" s="34">
        <v>6</v>
      </c>
      <c r="R5" t="s" s="34">
        <v>7</v>
      </c>
      <c r="S5" s="35"/>
      <c r="T5" s="31"/>
      <c r="U5" s="16"/>
      <c r="V5" s="16"/>
    </row>
    <row r="6" ht="15" customHeight="1">
      <c r="A6" t="s" s="36">
        <v>8</v>
      </c>
      <c r="B6" t="s" s="37">
        <v>9</v>
      </c>
      <c r="C6" s="38">
        <f>D6-0</f>
        <v>54</v>
      </c>
      <c r="D6" s="38">
        <f>J6-2</f>
        <v>54</v>
      </c>
      <c r="E6" s="39">
        <v>-2</v>
      </c>
      <c r="F6" s="38">
        <f>J6-2</f>
        <v>54</v>
      </c>
      <c r="G6" s="39">
        <v>-2</v>
      </c>
      <c r="H6" s="38">
        <f>J6-1</f>
        <v>55</v>
      </c>
      <c r="I6" s="39">
        <v>-1</v>
      </c>
      <c r="J6" s="38">
        <v>56</v>
      </c>
      <c r="K6" s="38">
        <f>J6+1</f>
        <v>57</v>
      </c>
      <c r="L6" s="40">
        <v>1</v>
      </c>
      <c r="M6" s="41">
        <f>J6+2</f>
        <v>58</v>
      </c>
      <c r="N6" s="40">
        <v>2</v>
      </c>
      <c r="O6" s="41">
        <f>J6+3</f>
        <v>59</v>
      </c>
      <c r="P6" s="40">
        <v>3</v>
      </c>
      <c r="Q6" s="41">
        <f>J6+4</f>
        <v>60</v>
      </c>
      <c r="R6" s="40">
        <v>4</v>
      </c>
      <c r="S6" s="41">
        <v>1.5</v>
      </c>
      <c r="T6" s="31"/>
      <c r="U6" s="16"/>
      <c r="V6" s="16"/>
    </row>
    <row r="7" ht="15" customHeight="1">
      <c r="A7" t="s" s="42">
        <v>10</v>
      </c>
      <c r="B7" t="s" s="37">
        <v>11</v>
      </c>
      <c r="C7" s="43">
        <f>D7-0</f>
        <v>64</v>
      </c>
      <c r="D7" s="43">
        <f>J7-2</f>
        <v>64</v>
      </c>
      <c r="E7" s="44">
        <v>-2</v>
      </c>
      <c r="F7" s="43">
        <f>J7-2</f>
        <v>64</v>
      </c>
      <c r="G7" s="44">
        <v>-2</v>
      </c>
      <c r="H7" s="43">
        <f>J7-1</f>
        <v>65</v>
      </c>
      <c r="I7" s="44">
        <v>-1</v>
      </c>
      <c r="J7" s="43">
        <v>66</v>
      </c>
      <c r="K7" s="43">
        <f>J7+1</f>
        <v>67</v>
      </c>
      <c r="L7" s="45">
        <v>1</v>
      </c>
      <c r="M7" s="46">
        <f>J7+2</f>
        <v>68</v>
      </c>
      <c r="N7" s="45">
        <v>2</v>
      </c>
      <c r="O7" s="46">
        <f>J7+3</f>
        <v>69</v>
      </c>
      <c r="P7" s="45">
        <v>3</v>
      </c>
      <c r="Q7" s="46">
        <f>J7+4</f>
        <v>70</v>
      </c>
      <c r="R7" s="45">
        <v>4</v>
      </c>
      <c r="S7" s="46">
        <v>1.5</v>
      </c>
      <c r="T7" s="31"/>
      <c r="U7" s="16"/>
      <c r="V7" s="16"/>
    </row>
    <row r="8" ht="15" customHeight="1">
      <c r="A8" t="s" s="42">
        <v>12</v>
      </c>
      <c r="B8" t="s" s="37">
        <v>13</v>
      </c>
      <c r="C8" s="43">
        <f>D8-1.5</f>
        <v>48.5</v>
      </c>
      <c r="D8" s="43">
        <f>J8-6</f>
        <v>50</v>
      </c>
      <c r="E8" s="44">
        <v>-6</v>
      </c>
      <c r="F8" s="47">
        <f>J8-4</f>
        <v>52</v>
      </c>
      <c r="G8" s="44">
        <v>-4</v>
      </c>
      <c r="H8" s="43">
        <f>J8-2</f>
        <v>54</v>
      </c>
      <c r="I8" s="44">
        <v>-2</v>
      </c>
      <c r="J8" s="43">
        <v>56</v>
      </c>
      <c r="K8" s="43">
        <f>J8+2.5</f>
        <v>58.5</v>
      </c>
      <c r="L8" s="45">
        <v>2.5</v>
      </c>
      <c r="M8" s="46">
        <f>J8+5.5</f>
        <v>61.5</v>
      </c>
      <c r="N8" s="45">
        <v>5.5</v>
      </c>
      <c r="O8" s="46">
        <f>J8+8.5</f>
        <v>64.5</v>
      </c>
      <c r="P8" s="45">
        <v>8.5</v>
      </c>
      <c r="Q8" s="46">
        <f>J8+11.5</f>
        <v>67.5</v>
      </c>
      <c r="R8" s="45">
        <v>11.5</v>
      </c>
      <c r="S8" s="46">
        <v>1.5</v>
      </c>
      <c r="T8" s="31"/>
      <c r="U8" s="16"/>
      <c r="V8" s="16"/>
    </row>
    <row r="9" ht="15" customHeight="1" hidden="1">
      <c r="A9" t="s" s="42">
        <v>14</v>
      </c>
      <c r="B9" t="s" s="37">
        <v>15</v>
      </c>
      <c r="C9" s="43">
        <f>D9</f>
        <v>-3.6</v>
      </c>
      <c r="D9" s="43">
        <f>J9-3.6</f>
        <v>-3.6</v>
      </c>
      <c r="E9" s="44">
        <v>-3.6</v>
      </c>
      <c r="F9" s="43">
        <f>J9-2.4</f>
        <v>-2.4</v>
      </c>
      <c r="G9" s="44">
        <v>-2.4</v>
      </c>
      <c r="H9" s="43">
        <f>J9-1.2</f>
        <v>-1.2</v>
      </c>
      <c r="I9" s="44">
        <v>-1.2</v>
      </c>
      <c r="J9" s="43"/>
      <c r="K9" s="43">
        <f>J9+1.2</f>
        <v>1.2</v>
      </c>
      <c r="L9" s="45">
        <v>1.2</v>
      </c>
      <c r="M9" s="46">
        <f>J9+2.4</f>
        <v>2.4</v>
      </c>
      <c r="N9" s="45">
        <v>2.4</v>
      </c>
      <c r="O9" s="46">
        <f>J9+3.6</f>
        <v>3.6</v>
      </c>
      <c r="P9" s="45">
        <v>3.6</v>
      </c>
      <c r="Q9" s="46">
        <f>J9+4.8</f>
        <v>4.8</v>
      </c>
      <c r="R9" s="45">
        <v>4.8</v>
      </c>
      <c r="S9" s="46">
        <v>0</v>
      </c>
      <c r="T9" s="31"/>
      <c r="U9" s="16"/>
      <c r="V9" s="16"/>
    </row>
    <row r="10" ht="15" customHeight="1" hidden="1">
      <c r="A10" t="s" s="42">
        <v>16</v>
      </c>
      <c r="B10" t="s" s="37">
        <v>17</v>
      </c>
      <c r="C10" s="43">
        <f>D10</f>
        <v>-3.6</v>
      </c>
      <c r="D10" s="43">
        <f>J10-3.6</f>
        <v>-3.6</v>
      </c>
      <c r="E10" s="44">
        <v>-3.6</v>
      </c>
      <c r="F10" s="43">
        <f>J10-2.4</f>
        <v>-2.4</v>
      </c>
      <c r="G10" s="44">
        <v>-2.4</v>
      </c>
      <c r="H10" s="43">
        <f>J10-1.2</f>
        <v>-1.2</v>
      </c>
      <c r="I10" s="44">
        <v>-1.2</v>
      </c>
      <c r="J10" s="43"/>
      <c r="K10" s="43">
        <f>J10+1.2</f>
        <v>1.2</v>
      </c>
      <c r="L10" s="45">
        <v>1.2</v>
      </c>
      <c r="M10" s="46">
        <f>J10+2.4</f>
        <v>2.4</v>
      </c>
      <c r="N10" s="45">
        <v>2.4</v>
      </c>
      <c r="O10" s="46">
        <f>J10+3.6</f>
        <v>3.6</v>
      </c>
      <c r="P10" s="45">
        <v>3.6</v>
      </c>
      <c r="Q10" s="46">
        <f>J10+4.8</f>
        <v>4.8</v>
      </c>
      <c r="R10" s="45">
        <v>4.8</v>
      </c>
      <c r="S10" s="46">
        <v>0</v>
      </c>
      <c r="T10" s="31"/>
      <c r="U10" s="16"/>
      <c r="V10" s="16"/>
    </row>
    <row r="11" ht="15" customHeight="1" hidden="1">
      <c r="A11" t="s" s="42">
        <v>18</v>
      </c>
      <c r="B11" t="s" s="37">
        <v>19</v>
      </c>
      <c r="C11" s="43">
        <f>D11-1.5</f>
        <v>-7.5</v>
      </c>
      <c r="D11" s="43">
        <f>J11-6</f>
        <v>-6</v>
      </c>
      <c r="E11" s="44">
        <v>-6</v>
      </c>
      <c r="F11" s="47">
        <f>J11-4</f>
        <v>-4</v>
      </c>
      <c r="G11" s="44">
        <v>-4</v>
      </c>
      <c r="H11" s="43">
        <f>J11-2</f>
        <v>-2</v>
      </c>
      <c r="I11" s="44">
        <v>-2</v>
      </c>
      <c r="J11" s="43"/>
      <c r="K11" s="43">
        <f>J11+2.5</f>
        <v>2.5</v>
      </c>
      <c r="L11" s="45">
        <v>2.5</v>
      </c>
      <c r="M11" s="46">
        <f>J11+5.5</f>
        <v>5.5</v>
      </c>
      <c r="N11" s="45">
        <v>5.5</v>
      </c>
      <c r="O11" s="46">
        <f>J11+8.5</f>
        <v>8.5</v>
      </c>
      <c r="P11" s="45">
        <v>8.5</v>
      </c>
      <c r="Q11" s="46">
        <f>J11+11.5</f>
        <v>11.5</v>
      </c>
      <c r="R11" s="45">
        <v>11.5</v>
      </c>
      <c r="S11" s="46">
        <v>0</v>
      </c>
      <c r="T11" s="31"/>
      <c r="U11" s="16"/>
      <c r="V11" s="16"/>
    </row>
    <row r="12" ht="15" customHeight="1" hidden="1">
      <c r="A12" t="s" s="42">
        <v>20</v>
      </c>
      <c r="B12" t="s" s="37">
        <v>21</v>
      </c>
      <c r="C12" s="43">
        <f>D12-1.5</f>
        <v>-7.5</v>
      </c>
      <c r="D12" s="43">
        <f>J12-6</f>
        <v>-6</v>
      </c>
      <c r="E12" s="44">
        <v>-6</v>
      </c>
      <c r="F12" s="47">
        <f>J12-4</f>
        <v>-4</v>
      </c>
      <c r="G12" s="44">
        <v>-4</v>
      </c>
      <c r="H12" s="43">
        <f>J12-2</f>
        <v>-2</v>
      </c>
      <c r="I12" s="44">
        <v>-2</v>
      </c>
      <c r="J12" s="43"/>
      <c r="K12" s="43">
        <f>J12+2.5</f>
        <v>2.5</v>
      </c>
      <c r="L12" s="45">
        <v>2.5</v>
      </c>
      <c r="M12" s="46">
        <f>J12+5.5</f>
        <v>5.5</v>
      </c>
      <c r="N12" s="45">
        <v>5.5</v>
      </c>
      <c r="O12" s="46">
        <f>J12+8.5</f>
        <v>8.5</v>
      </c>
      <c r="P12" s="45">
        <v>8.5</v>
      </c>
      <c r="Q12" s="46">
        <f>J12+11.5</f>
        <v>11.5</v>
      </c>
      <c r="R12" s="45">
        <v>11.5</v>
      </c>
      <c r="S12" s="46">
        <v>0</v>
      </c>
      <c r="T12" s="31"/>
      <c r="U12" s="16"/>
      <c r="V12" s="16"/>
    </row>
    <row r="13" ht="15" customHeight="1" hidden="1">
      <c r="A13" t="s" s="42">
        <v>22</v>
      </c>
      <c r="B13" t="s" s="37">
        <v>23</v>
      </c>
      <c r="C13" s="43">
        <f>D13-1.5</f>
        <v>-7.5</v>
      </c>
      <c r="D13" s="43">
        <f>J13-6</f>
        <v>-6</v>
      </c>
      <c r="E13" s="44">
        <v>-6</v>
      </c>
      <c r="F13" s="47">
        <f>J13-4</f>
        <v>-4</v>
      </c>
      <c r="G13" s="44">
        <v>-4</v>
      </c>
      <c r="H13" s="43">
        <f>J13-2</f>
        <v>-2</v>
      </c>
      <c r="I13" s="44">
        <v>-2</v>
      </c>
      <c r="J13" s="43"/>
      <c r="K13" s="43">
        <f>J13+2.5</f>
        <v>2.5</v>
      </c>
      <c r="L13" s="45">
        <v>2.5</v>
      </c>
      <c r="M13" s="46">
        <f>J13+5.5</f>
        <v>5.5</v>
      </c>
      <c r="N13" s="45">
        <v>5.5</v>
      </c>
      <c r="O13" s="46">
        <f>J13+8.5</f>
        <v>8.5</v>
      </c>
      <c r="P13" s="45">
        <v>8.5</v>
      </c>
      <c r="Q13" s="46">
        <f>J13+11.5</f>
        <v>11.5</v>
      </c>
      <c r="R13" s="45">
        <v>11.5</v>
      </c>
      <c r="S13" s="46">
        <v>0</v>
      </c>
      <c r="T13" s="31"/>
      <c r="U13" s="16"/>
      <c r="V13" s="16"/>
    </row>
    <row r="14" ht="15" customHeight="1">
      <c r="A14" t="s" s="42">
        <v>24</v>
      </c>
      <c r="B14" t="s" s="37">
        <v>25</v>
      </c>
      <c r="C14" s="43">
        <f>D14-1.5</f>
        <v>38</v>
      </c>
      <c r="D14" s="43">
        <f>J14-6</f>
        <v>39.5</v>
      </c>
      <c r="E14" s="44">
        <v>-6</v>
      </c>
      <c r="F14" s="47">
        <f>J14-4</f>
        <v>41.5</v>
      </c>
      <c r="G14" s="44">
        <v>-4</v>
      </c>
      <c r="H14" s="43">
        <f>J14-2</f>
        <v>43.5</v>
      </c>
      <c r="I14" s="44">
        <v>-2</v>
      </c>
      <c r="J14" s="43">
        <v>45.5</v>
      </c>
      <c r="K14" s="43">
        <f>J14+2.5</f>
        <v>48</v>
      </c>
      <c r="L14" s="45">
        <v>2.5</v>
      </c>
      <c r="M14" s="46">
        <f>J14+5.5</f>
        <v>51</v>
      </c>
      <c r="N14" s="45">
        <v>5.5</v>
      </c>
      <c r="O14" s="46">
        <f>J14+8.5</f>
        <v>54</v>
      </c>
      <c r="P14" s="45">
        <v>8.5</v>
      </c>
      <c r="Q14" s="46">
        <f>J14+11.5</f>
        <v>57</v>
      </c>
      <c r="R14" s="45">
        <v>11.5</v>
      </c>
      <c r="S14" s="46">
        <v>1.5</v>
      </c>
      <c r="T14" s="31"/>
      <c r="U14" s="16"/>
      <c r="V14" s="16"/>
    </row>
    <row r="15" ht="15" customHeight="1">
      <c r="A15" t="s" s="42">
        <v>26</v>
      </c>
      <c r="B15" t="s" s="37">
        <v>27</v>
      </c>
      <c r="C15" s="43">
        <f>D15</f>
        <v>10</v>
      </c>
      <c r="D15" s="43">
        <f>J15-0</f>
        <v>10</v>
      </c>
      <c r="E15" s="44">
        <v>0</v>
      </c>
      <c r="F15" s="43">
        <f>J15-0</f>
        <v>10</v>
      </c>
      <c r="G15" s="44">
        <v>0</v>
      </c>
      <c r="H15" s="43">
        <f>J15-0</f>
        <v>10</v>
      </c>
      <c r="I15" s="44">
        <v>0</v>
      </c>
      <c r="J15" s="43">
        <v>10</v>
      </c>
      <c r="K15" s="43">
        <f>J15+0</f>
        <v>10</v>
      </c>
      <c r="L15" s="45">
        <v>0</v>
      </c>
      <c r="M15" s="46">
        <f>J15+0</f>
        <v>10</v>
      </c>
      <c r="N15" s="45">
        <v>0</v>
      </c>
      <c r="O15" s="46">
        <f>J15+0</f>
        <v>10</v>
      </c>
      <c r="P15" s="45">
        <v>0</v>
      </c>
      <c r="Q15" s="46">
        <f>J15+0</f>
        <v>10</v>
      </c>
      <c r="R15" s="45">
        <v>0</v>
      </c>
      <c r="S15" s="46">
        <v>0.5</v>
      </c>
      <c r="T15" s="31"/>
      <c r="U15" s="16"/>
      <c r="V15" s="16"/>
    </row>
    <row r="16" ht="15" customHeight="1" hidden="1">
      <c r="A16" t="s" s="42">
        <v>28</v>
      </c>
      <c r="B16" t="s" s="37">
        <v>29</v>
      </c>
      <c r="C16" s="43">
        <f>D16-1.5</f>
        <v>-6</v>
      </c>
      <c r="D16" s="43">
        <f>J16-4.5</f>
        <v>-4.5</v>
      </c>
      <c r="E16" s="44">
        <v>-4.5</v>
      </c>
      <c r="F16" s="43">
        <f>J16-3</f>
        <v>-3</v>
      </c>
      <c r="G16" s="44">
        <v>-3</v>
      </c>
      <c r="H16" s="43">
        <f>J16-1.5</f>
        <v>-1.5</v>
      </c>
      <c r="I16" s="44">
        <v>-1.5</v>
      </c>
      <c r="J16" s="43"/>
      <c r="K16" s="43">
        <f>J16+1.5</f>
        <v>1.5</v>
      </c>
      <c r="L16" s="45">
        <v>1.5</v>
      </c>
      <c r="M16" s="46">
        <f>J16+3</f>
        <v>3</v>
      </c>
      <c r="N16" s="45">
        <v>3</v>
      </c>
      <c r="O16" s="46">
        <f>J16+4.5</f>
        <v>4.5</v>
      </c>
      <c r="P16" s="45">
        <v>4.5</v>
      </c>
      <c r="Q16" s="46">
        <f>J16+6</f>
        <v>6</v>
      </c>
      <c r="R16" s="45">
        <v>6</v>
      </c>
      <c r="S16" s="46">
        <v>1.5</v>
      </c>
      <c r="T16" s="31"/>
      <c r="U16" s="16"/>
      <c r="V16" s="16"/>
    </row>
    <row r="17" ht="15" customHeight="1" hidden="1">
      <c r="A17" t="s" s="42">
        <v>28</v>
      </c>
      <c r="B17" t="s" s="37">
        <v>30</v>
      </c>
      <c r="C17" s="43">
        <f>D17-1.5</f>
        <v>-7.5</v>
      </c>
      <c r="D17" s="43">
        <f>J17-6</f>
        <v>-6</v>
      </c>
      <c r="E17" s="44">
        <v>-6</v>
      </c>
      <c r="F17" s="43">
        <f>J17-4</f>
        <v>-4</v>
      </c>
      <c r="G17" s="44">
        <v>-4</v>
      </c>
      <c r="H17" s="43">
        <f>J17-2</f>
        <v>-2</v>
      </c>
      <c r="I17" s="44">
        <v>-2</v>
      </c>
      <c r="J17" s="43"/>
      <c r="K17" s="43">
        <f>J17+2.5</f>
        <v>2.5</v>
      </c>
      <c r="L17" s="45">
        <v>2.5</v>
      </c>
      <c r="M17" s="46">
        <f>J17+5.5</f>
        <v>5.5</v>
      </c>
      <c r="N17" s="45">
        <v>5.5</v>
      </c>
      <c r="O17" s="46">
        <f>J17+8.5</f>
        <v>8.5</v>
      </c>
      <c r="P17" s="45">
        <v>8.5</v>
      </c>
      <c r="Q17" s="46">
        <f>J17+11.5</f>
        <v>11.5</v>
      </c>
      <c r="R17" s="45">
        <v>11.5</v>
      </c>
      <c r="S17" s="46">
        <v>0</v>
      </c>
      <c r="T17" s="31"/>
      <c r="U17" s="16"/>
      <c r="V17" s="16"/>
    </row>
    <row r="18" ht="15" customHeight="1">
      <c r="A18" t="s" s="42">
        <v>31</v>
      </c>
      <c r="B18" t="s" s="37">
        <v>32</v>
      </c>
      <c r="C18" s="43">
        <f>D18-0.4</f>
        <v>21.1</v>
      </c>
      <c r="D18" s="43">
        <f>J18-1.5</f>
        <v>21.5</v>
      </c>
      <c r="E18" s="44">
        <v>-1.5</v>
      </c>
      <c r="F18" s="43">
        <f>J18-1</f>
        <v>22</v>
      </c>
      <c r="G18" s="44">
        <v>-1</v>
      </c>
      <c r="H18" s="43">
        <f>J18-0.5</f>
        <v>22.5</v>
      </c>
      <c r="I18" s="44">
        <v>-0.5</v>
      </c>
      <c r="J18" s="43">
        <v>23</v>
      </c>
      <c r="K18" s="43">
        <f>J18+0.5</f>
        <v>23.5</v>
      </c>
      <c r="L18" s="45">
        <v>0.5</v>
      </c>
      <c r="M18" s="46">
        <f>J18+1</f>
        <v>24</v>
      </c>
      <c r="N18" s="45">
        <v>1</v>
      </c>
      <c r="O18" s="46">
        <f>J18+1.5</f>
        <v>24.5</v>
      </c>
      <c r="P18" s="45">
        <v>1.5</v>
      </c>
      <c r="Q18" s="46">
        <f>J18+2</f>
        <v>25</v>
      </c>
      <c r="R18" s="45">
        <v>2</v>
      </c>
      <c r="S18" s="46">
        <v>1</v>
      </c>
      <c r="T18" s="31"/>
      <c r="U18" s="16"/>
      <c r="V18" s="16"/>
    </row>
    <row r="19" ht="15" customHeight="1">
      <c r="A19" t="s" s="42">
        <v>33</v>
      </c>
      <c r="B19" t="s" s="37">
        <v>34</v>
      </c>
      <c r="C19" s="43">
        <f>D19-0</f>
        <v>43</v>
      </c>
      <c r="D19" s="43">
        <f>J19-1</f>
        <v>43</v>
      </c>
      <c r="E19" s="44">
        <v>-1</v>
      </c>
      <c r="F19" s="43">
        <f>J19-1</f>
        <v>43</v>
      </c>
      <c r="G19" s="44">
        <v>-1</v>
      </c>
      <c r="H19" s="43">
        <f>J19-0.5</f>
        <v>43.5</v>
      </c>
      <c r="I19" s="44">
        <v>-0.5</v>
      </c>
      <c r="J19" s="43">
        <v>44</v>
      </c>
      <c r="K19" s="43">
        <f>J19+0</f>
        <v>44</v>
      </c>
      <c r="L19" s="48">
        <v>0</v>
      </c>
      <c r="M19" s="49">
        <f>J19+0.5</f>
        <v>44.5</v>
      </c>
      <c r="N19" s="48">
        <v>0.5</v>
      </c>
      <c r="O19" s="49">
        <f>J19+0.5</f>
        <v>44.5</v>
      </c>
      <c r="P19" s="48">
        <v>0.5</v>
      </c>
      <c r="Q19" s="49">
        <f>J19+1</f>
        <v>45</v>
      </c>
      <c r="R19" s="48">
        <v>1</v>
      </c>
      <c r="S19" s="46">
        <v>1</v>
      </c>
      <c r="T19" s="31"/>
      <c r="U19" s="16"/>
      <c r="V19" s="16"/>
    </row>
    <row r="20" ht="15" customHeight="1">
      <c r="A20" t="s" s="42">
        <v>35</v>
      </c>
      <c r="B20" t="s" s="37">
        <v>36</v>
      </c>
      <c r="C20" s="43">
        <f>D20-0.75</f>
        <v>13.25</v>
      </c>
      <c r="D20" s="43">
        <f>J20-3</f>
        <v>14</v>
      </c>
      <c r="E20" s="44">
        <v>-3</v>
      </c>
      <c r="F20" s="43">
        <f>J20-2</f>
        <v>15</v>
      </c>
      <c r="G20" s="44">
        <v>-2</v>
      </c>
      <c r="H20" s="43">
        <f>J20-1</f>
        <v>16</v>
      </c>
      <c r="I20" s="44">
        <v>-1</v>
      </c>
      <c r="J20" s="43">
        <v>17</v>
      </c>
      <c r="K20" s="43">
        <f>J20+1</f>
        <v>18</v>
      </c>
      <c r="L20" s="44">
        <v>1</v>
      </c>
      <c r="M20" s="43">
        <f>J20+2</f>
        <v>19</v>
      </c>
      <c r="N20" s="44">
        <v>2</v>
      </c>
      <c r="O20" s="43">
        <f>J20+3</f>
        <v>20</v>
      </c>
      <c r="P20" s="44">
        <v>3</v>
      </c>
      <c r="Q20" s="43">
        <f>J20+4</f>
        <v>21</v>
      </c>
      <c r="R20" s="44">
        <v>4</v>
      </c>
      <c r="S20" s="46">
        <v>1</v>
      </c>
      <c r="T20" s="31"/>
      <c r="U20" s="16"/>
      <c r="V20" s="16"/>
    </row>
    <row r="21" ht="15" customHeight="1">
      <c r="A21" t="s" s="42">
        <v>37</v>
      </c>
      <c r="B21" t="s" s="37">
        <v>38</v>
      </c>
      <c r="C21" s="43">
        <f>D21-0.75</f>
        <v>12.25</v>
      </c>
      <c r="D21" s="43">
        <f>J21-3</f>
        <v>13</v>
      </c>
      <c r="E21" s="44">
        <v>-3</v>
      </c>
      <c r="F21" s="43">
        <f>J21-2</f>
        <v>14</v>
      </c>
      <c r="G21" s="44">
        <v>-2</v>
      </c>
      <c r="H21" s="43">
        <f>J21-1</f>
        <v>15</v>
      </c>
      <c r="I21" s="44">
        <v>-1</v>
      </c>
      <c r="J21" s="43">
        <v>16</v>
      </c>
      <c r="K21" s="43">
        <f>J21+1</f>
        <v>17</v>
      </c>
      <c r="L21" s="44">
        <v>1</v>
      </c>
      <c r="M21" s="43">
        <f>J21+2</f>
        <v>18</v>
      </c>
      <c r="N21" s="44">
        <v>2</v>
      </c>
      <c r="O21" s="43">
        <f>J21+3</f>
        <v>19</v>
      </c>
      <c r="P21" s="44">
        <v>3</v>
      </c>
      <c r="Q21" s="43">
        <f>J21+4</f>
        <v>20</v>
      </c>
      <c r="R21" s="44">
        <v>4</v>
      </c>
      <c r="S21" s="46">
        <v>1</v>
      </c>
      <c r="T21" s="31"/>
      <c r="U21" s="16"/>
      <c r="V21" s="16"/>
    </row>
    <row r="22" ht="15" customHeight="1">
      <c r="A22" t="s" s="42">
        <v>39</v>
      </c>
      <c r="B22" t="s" s="37">
        <v>40</v>
      </c>
      <c r="C22" s="43">
        <f>D22-0.4</f>
        <v>6.1</v>
      </c>
      <c r="D22" s="43">
        <f>J22-1.5</f>
        <v>6.5</v>
      </c>
      <c r="E22" s="44">
        <v>-1.5</v>
      </c>
      <c r="F22" s="43">
        <f>J22-1</f>
        <v>7</v>
      </c>
      <c r="G22" s="44">
        <v>-1</v>
      </c>
      <c r="H22" s="43">
        <f>J22-0.5</f>
        <v>7.5</v>
      </c>
      <c r="I22" s="44">
        <v>-0.5</v>
      </c>
      <c r="J22" s="43">
        <v>8</v>
      </c>
      <c r="K22" s="43">
        <f>J22+0.5</f>
        <v>8.5</v>
      </c>
      <c r="L22" s="44">
        <v>0.5</v>
      </c>
      <c r="M22" s="46">
        <f>J22+1</f>
        <v>9</v>
      </c>
      <c r="N22" s="44">
        <v>1</v>
      </c>
      <c r="O22" s="46">
        <f>J22+1.5</f>
        <v>9.5</v>
      </c>
      <c r="P22" s="44">
        <v>1.5</v>
      </c>
      <c r="Q22" s="46">
        <f>J22+2</f>
        <v>10</v>
      </c>
      <c r="R22" s="44">
        <v>2</v>
      </c>
      <c r="S22" s="46">
        <v>1</v>
      </c>
      <c r="T22" s="31"/>
      <c r="U22" s="16"/>
      <c r="V22" s="16"/>
    </row>
    <row r="23" ht="15" customHeight="1">
      <c r="A23" t="s" s="42">
        <v>26</v>
      </c>
      <c r="B23" t="s" s="37">
        <v>41</v>
      </c>
      <c r="C23" s="43">
        <f>D23</f>
        <v>10</v>
      </c>
      <c r="D23" s="43">
        <f>J23-0</f>
        <v>10</v>
      </c>
      <c r="E23" s="44">
        <v>0</v>
      </c>
      <c r="F23" s="43">
        <f>J23-0</f>
        <v>10</v>
      </c>
      <c r="G23" s="44">
        <v>0</v>
      </c>
      <c r="H23" s="43">
        <f>J23-0</f>
        <v>10</v>
      </c>
      <c r="I23" s="44">
        <v>0</v>
      </c>
      <c r="J23" s="43">
        <v>10</v>
      </c>
      <c r="K23" s="43">
        <f>J23+0</f>
        <v>10</v>
      </c>
      <c r="L23" s="45">
        <v>0</v>
      </c>
      <c r="M23" s="46">
        <f>J23+0</f>
        <v>10</v>
      </c>
      <c r="N23" s="45">
        <v>0</v>
      </c>
      <c r="O23" s="46">
        <f>J23+0</f>
        <v>10</v>
      </c>
      <c r="P23" s="45">
        <v>0</v>
      </c>
      <c r="Q23" s="46">
        <f>J23+0</f>
        <v>10</v>
      </c>
      <c r="R23" s="45">
        <v>0</v>
      </c>
      <c r="S23" s="46">
        <v>0.5</v>
      </c>
      <c r="T23" s="31"/>
      <c r="U23" s="16"/>
      <c r="V23" s="16"/>
    </row>
    <row r="24" ht="15" customHeight="1">
      <c r="A24" t="s" s="42">
        <v>42</v>
      </c>
      <c r="B24" t="s" s="37">
        <v>43</v>
      </c>
      <c r="C24" s="43">
        <f>D24-0.4</f>
        <v>20.1</v>
      </c>
      <c r="D24" s="43">
        <f>J24-1.5</f>
        <v>20.5</v>
      </c>
      <c r="E24" s="44">
        <v>-1.5</v>
      </c>
      <c r="F24" s="43">
        <f>J24-1</f>
        <v>21</v>
      </c>
      <c r="G24" s="44">
        <v>-1</v>
      </c>
      <c r="H24" s="43">
        <f>J24-0.5</f>
        <v>21.5</v>
      </c>
      <c r="I24" s="44">
        <v>-0.5</v>
      </c>
      <c r="J24" s="43">
        <v>22</v>
      </c>
      <c r="K24" s="43">
        <f>J24+0.5</f>
        <v>22.5</v>
      </c>
      <c r="L24" s="44">
        <v>0.5</v>
      </c>
      <c r="M24" s="46">
        <f>J24+1</f>
        <v>23</v>
      </c>
      <c r="N24" s="44">
        <v>1</v>
      </c>
      <c r="O24" s="46">
        <f>J24+1.5</f>
        <v>23.5</v>
      </c>
      <c r="P24" s="44">
        <v>1.5</v>
      </c>
      <c r="Q24" s="46">
        <f>J24+2</f>
        <v>24</v>
      </c>
      <c r="R24" s="44">
        <v>2</v>
      </c>
      <c r="S24" s="46">
        <v>0.5</v>
      </c>
      <c r="T24" s="31"/>
      <c r="U24" s="16"/>
      <c r="V24" s="16"/>
    </row>
    <row r="25" ht="15" customHeight="1">
      <c r="A25" t="s" s="42">
        <v>44</v>
      </c>
      <c r="B25" t="s" s="37">
        <v>45</v>
      </c>
      <c r="C25" s="43">
        <f>D25</f>
        <v>33</v>
      </c>
      <c r="D25" s="43">
        <v>33</v>
      </c>
      <c r="E25" s="43">
        <v>33</v>
      </c>
      <c r="F25" s="43">
        <v>33</v>
      </c>
      <c r="G25" s="43">
        <v>33</v>
      </c>
      <c r="H25" s="43">
        <v>33</v>
      </c>
      <c r="I25" s="43">
        <v>33</v>
      </c>
      <c r="J25" s="43">
        <v>33</v>
      </c>
      <c r="K25" s="43">
        <v>33</v>
      </c>
      <c r="L25" s="43">
        <v>33</v>
      </c>
      <c r="M25" s="43">
        <v>33</v>
      </c>
      <c r="N25" s="43">
        <v>33</v>
      </c>
      <c r="O25" s="43">
        <v>33</v>
      </c>
      <c r="P25" s="43">
        <v>33</v>
      </c>
      <c r="Q25" s="43">
        <v>33</v>
      </c>
      <c r="R25" s="44"/>
      <c r="S25" s="50">
        <v>0</v>
      </c>
      <c r="T25" s="31"/>
      <c r="U25" s="16"/>
      <c r="V25" s="16"/>
    </row>
    <row r="26" ht="15" customHeight="1">
      <c r="A26" t="s" s="42">
        <v>46</v>
      </c>
      <c r="B26" t="s" s="51">
        <v>47</v>
      </c>
      <c r="C26" s="43">
        <f>D26-0</f>
        <v>9</v>
      </c>
      <c r="D26" s="43">
        <f>J26-1</f>
        <v>9</v>
      </c>
      <c r="E26" s="44">
        <v>-1</v>
      </c>
      <c r="F26" s="43">
        <f>J26-1</f>
        <v>9</v>
      </c>
      <c r="G26" s="44">
        <v>-1</v>
      </c>
      <c r="H26" s="43">
        <f>J26-0.5</f>
        <v>9.5</v>
      </c>
      <c r="I26" s="44">
        <v>-0.5</v>
      </c>
      <c r="J26" s="43">
        <v>10</v>
      </c>
      <c r="K26" s="43">
        <f>J26+0.5</f>
        <v>10.5</v>
      </c>
      <c r="L26" s="44">
        <v>0.5</v>
      </c>
      <c r="M26" s="46">
        <f>J26+1</f>
        <v>11</v>
      </c>
      <c r="N26" s="44">
        <v>1</v>
      </c>
      <c r="O26" s="46">
        <f>J26+1.5</f>
        <v>11.5</v>
      </c>
      <c r="P26" s="44">
        <v>1.5</v>
      </c>
      <c r="Q26" s="46">
        <f>J26+2</f>
        <v>12</v>
      </c>
      <c r="R26" s="44">
        <v>2</v>
      </c>
      <c r="S26" s="46">
        <v>1</v>
      </c>
      <c r="T26" s="31"/>
      <c r="U26" s="16"/>
      <c r="V26" s="16"/>
    </row>
    <row r="27" ht="15" customHeight="1">
      <c r="A27" t="s" s="42">
        <v>48</v>
      </c>
      <c r="B27" t="s" s="51">
        <v>49</v>
      </c>
      <c r="C27" s="43">
        <f>D27-0</f>
        <v>4.5</v>
      </c>
      <c r="D27" s="43">
        <f>J27-0</f>
        <v>4.5</v>
      </c>
      <c r="E27" s="44">
        <v>0</v>
      </c>
      <c r="F27" s="43">
        <f>J27-0</f>
        <v>4.5</v>
      </c>
      <c r="G27" s="44">
        <v>0</v>
      </c>
      <c r="H27" s="43">
        <f>J27-0</f>
        <v>4.5</v>
      </c>
      <c r="I27" s="44">
        <v>0</v>
      </c>
      <c r="J27" s="43">
        <v>4.5</v>
      </c>
      <c r="K27" s="43">
        <f>J27+0</f>
        <v>4.5</v>
      </c>
      <c r="L27" s="45">
        <v>0</v>
      </c>
      <c r="M27" s="46">
        <f>J27+0.5</f>
        <v>5</v>
      </c>
      <c r="N27" s="45">
        <v>0.5</v>
      </c>
      <c r="O27" s="46">
        <f>J27+0.5</f>
        <v>5</v>
      </c>
      <c r="P27" s="45">
        <v>0.5</v>
      </c>
      <c r="Q27" s="46">
        <f>J27+1</f>
        <v>5.5</v>
      </c>
      <c r="R27" s="45">
        <v>1</v>
      </c>
      <c r="S27" s="46">
        <v>1</v>
      </c>
      <c r="T27" s="31"/>
      <c r="U27" s="16"/>
      <c r="V27" s="16"/>
    </row>
    <row r="28" ht="15" customHeight="1">
      <c r="A28" t="s" s="42">
        <v>50</v>
      </c>
      <c r="B28" t="s" s="37">
        <v>51</v>
      </c>
      <c r="C28" s="43">
        <f>D28</f>
        <v>2.5</v>
      </c>
      <c r="D28" s="43">
        <f>J28-0</f>
        <v>2.5</v>
      </c>
      <c r="E28" s="44">
        <v>0</v>
      </c>
      <c r="F28" s="43">
        <f>J28-0</f>
        <v>2.5</v>
      </c>
      <c r="G28" s="44">
        <v>0</v>
      </c>
      <c r="H28" s="43">
        <f>J28-0</f>
        <v>2.5</v>
      </c>
      <c r="I28" s="44">
        <v>0</v>
      </c>
      <c r="J28" s="43">
        <v>2.5</v>
      </c>
      <c r="K28" s="43">
        <f>J28+0</f>
        <v>2.5</v>
      </c>
      <c r="L28" s="45">
        <v>0</v>
      </c>
      <c r="M28" s="46">
        <f>J28+0</f>
        <v>2.5</v>
      </c>
      <c r="N28" s="45">
        <v>0</v>
      </c>
      <c r="O28" s="46">
        <f>J28+0</f>
        <v>2.5</v>
      </c>
      <c r="P28" s="45">
        <v>0</v>
      </c>
      <c r="Q28" s="46">
        <f>J28+0</f>
        <v>2.5</v>
      </c>
      <c r="R28" s="45">
        <v>0</v>
      </c>
      <c r="S28" s="46">
        <v>0.5</v>
      </c>
      <c r="T28" s="31"/>
      <c r="U28" s="16"/>
      <c r="V28" s="16"/>
    </row>
    <row r="29" ht="1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3"/>
      <c r="T29" s="16"/>
      <c r="U29" s="16"/>
      <c r="V29" s="16"/>
    </row>
    <row r="30" ht="1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16"/>
      <c r="T30" s="16"/>
      <c r="U30" s="16"/>
      <c r="V30" s="16"/>
    </row>
    <row r="31" ht="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6"/>
      <c r="T31" s="16"/>
      <c r="U31" s="16"/>
      <c r="V31" s="16"/>
    </row>
    <row r="32" ht="1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16"/>
      <c r="T32" s="16"/>
      <c r="U32" s="16"/>
      <c r="V32" s="16"/>
    </row>
    <row r="33" ht="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6"/>
      <c r="T33" s="16"/>
      <c r="U33" s="16"/>
      <c r="V33" s="16"/>
    </row>
    <row r="34" ht="1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16"/>
      <c r="T34" s="16"/>
      <c r="U34" s="16"/>
      <c r="V34" s="16"/>
    </row>
    <row r="35" ht="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16"/>
      <c r="T35" s="16"/>
      <c r="U35" s="16"/>
      <c r="V35" s="16"/>
    </row>
    <row r="36" ht="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6"/>
      <c r="T36" s="16"/>
      <c r="U36" s="16"/>
      <c r="V36" s="16"/>
    </row>
    <row r="37" ht="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6"/>
      <c r="T37" s="16"/>
      <c r="U37" s="16"/>
      <c r="V37" s="16"/>
    </row>
    <row r="38" ht="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6"/>
      <c r="T38" s="16"/>
      <c r="U38" s="16"/>
      <c r="V38" s="16"/>
    </row>
    <row r="39" ht="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16"/>
      <c r="T39" s="16"/>
      <c r="U39" s="16"/>
      <c r="V39" s="16"/>
    </row>
    <row r="40" ht="1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16"/>
      <c r="T40" s="16"/>
      <c r="U40" s="16"/>
      <c r="V40" s="16"/>
    </row>
    <row r="41" ht="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16"/>
      <c r="T41" s="16"/>
      <c r="U41" s="16"/>
      <c r="V41" s="16"/>
    </row>
    <row r="42" ht="1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16"/>
      <c r="T42" s="16"/>
      <c r="U42" s="16"/>
      <c r="V42" s="16"/>
    </row>
    <row r="43" ht="20.25" customHeigh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59"/>
      <c r="T43" s="60"/>
      <c r="U43" s="16"/>
      <c r="V43" s="16"/>
    </row>
    <row r="44" ht="1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16"/>
      <c r="T44" s="16"/>
      <c r="U44" s="16"/>
      <c r="V44" s="16"/>
    </row>
  </sheetData>
  <mergeCells count="10">
    <mergeCell ref="M4:N4"/>
    <mergeCell ref="K4:L4"/>
    <mergeCell ref="Q4:R4"/>
    <mergeCell ref="F4:G4"/>
    <mergeCell ref="A2:R3"/>
    <mergeCell ref="O4:P4"/>
    <mergeCell ref="D4:E4"/>
    <mergeCell ref="A1:R1"/>
    <mergeCell ref="H4:I4"/>
    <mergeCell ref="A43:R43"/>
  </mergeCells>
  <pageMargins left="0.7" right="0.7" top="0.49" bottom="0.52" header="0.3" footer="0.2"/>
  <pageSetup firstPageNumber="1" fitToHeight="1" fitToWidth="1" scale="85" useFirstPageNumber="0" orientation="landscape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F45"/>
  <sheetViews>
    <sheetView workbookViewId="0" showGridLines="0" defaultGridColor="1"/>
  </sheetViews>
  <sheetFormatPr defaultColWidth="8.83333" defaultRowHeight="15" customHeight="1" outlineLevelRow="0" outlineLevelCol="0"/>
  <cols>
    <col min="1" max="1" width="26.3516" style="61" customWidth="1"/>
    <col min="2" max="2" width="26.3516" style="61" customWidth="1"/>
    <col min="3" max="3" width="26.3516" style="61" customWidth="1"/>
    <col min="4" max="4" width="25.3516" style="61" customWidth="1"/>
    <col min="5" max="5" width="38.5" style="61" customWidth="1"/>
    <col min="6" max="6" width="17.1719" style="61" customWidth="1"/>
    <col min="7" max="256" width="8.85156" style="61" customWidth="1"/>
  </cols>
  <sheetData>
    <row r="1" ht="15" customHeight="1">
      <c r="A1" s="54"/>
      <c r="B1" s="54"/>
      <c r="C1" t="s" s="62">
        <v>52</v>
      </c>
      <c r="D1" s="54"/>
      <c r="E1" s="54"/>
      <c r="F1" s="54"/>
    </row>
    <row r="2" ht="15" customHeight="1">
      <c r="A2" t="s" s="63">
        <v>1</v>
      </c>
      <c r="B2" t="s" s="63">
        <v>1</v>
      </c>
      <c r="C2" t="s" s="63">
        <v>53</v>
      </c>
      <c r="D2" s="64"/>
      <c r="E2" s="54"/>
      <c r="F2" s="54"/>
    </row>
    <row r="3" ht="15" customHeight="1">
      <c r="A3" t="s" s="65">
        <v>54</v>
      </c>
      <c r="B3" t="s" s="66">
        <v>55</v>
      </c>
      <c r="C3" t="s" s="67">
        <v>56</v>
      </c>
      <c r="D3" s="68"/>
      <c r="E3" s="54"/>
      <c r="F3" s="54"/>
    </row>
    <row r="4" ht="15" customHeight="1">
      <c r="A4" t="s" s="65">
        <v>57</v>
      </c>
      <c r="B4" t="s" s="66">
        <v>58</v>
      </c>
      <c r="C4" t="s" s="69">
        <v>59</v>
      </c>
      <c r="D4" s="68"/>
      <c r="E4" s="54"/>
      <c r="F4" s="54"/>
    </row>
    <row r="5" ht="15" customHeight="1">
      <c r="A5" s="70"/>
      <c r="B5" s="71"/>
      <c r="C5" t="s" s="72">
        <v>60</v>
      </c>
      <c r="D5" t="s" s="62">
        <f>UPPER(C7)</f>
      </c>
      <c r="E5" s="54"/>
      <c r="F5" s="54"/>
    </row>
    <row r="6" ht="15" customHeight="1">
      <c r="A6" s="73"/>
      <c r="B6" s="73"/>
      <c r="C6" s="54"/>
      <c r="D6" s="54"/>
      <c r="E6" s="54"/>
      <c r="F6" s="54"/>
    </row>
    <row r="7" ht="15" customHeight="1">
      <c r="A7" s="54"/>
      <c r="B7" s="54"/>
      <c r="C7" s="54"/>
      <c r="D7" s="54"/>
      <c r="E7" s="54"/>
      <c r="F7" s="54"/>
    </row>
    <row r="8" ht="15" customHeight="1">
      <c r="A8" s="54"/>
      <c r="B8" s="54"/>
      <c r="C8" s="54"/>
      <c r="D8" s="54"/>
      <c r="E8" s="54"/>
      <c r="F8" s="54"/>
    </row>
    <row r="9" ht="15" customHeight="1">
      <c r="A9" t="s" s="62">
        <v>61</v>
      </c>
      <c r="B9" t="s" s="62">
        <v>62</v>
      </c>
      <c r="C9" s="54"/>
      <c r="D9" t="s" s="62">
        <v>63</v>
      </c>
      <c r="E9" t="s" s="74">
        <v>64</v>
      </c>
      <c r="F9" s="54"/>
    </row>
    <row r="10" ht="15" customHeight="1">
      <c r="A10" t="s" s="75">
        <v>53</v>
      </c>
      <c r="B10" t="s" s="75">
        <v>53</v>
      </c>
      <c r="C10" t="s" s="75">
        <v>53</v>
      </c>
      <c r="D10" t="s" s="75">
        <v>53</v>
      </c>
      <c r="E10" t="s" s="75">
        <v>53</v>
      </c>
      <c r="F10" t="s" s="75">
        <v>53</v>
      </c>
    </row>
    <row r="11" ht="17" customHeight="1">
      <c r="A11" s="8">
        <v>1</v>
      </c>
      <c r="B11" t="s" s="62">
        <v>56</v>
      </c>
      <c r="C11" t="s" s="76">
        <v>65</v>
      </c>
      <c r="D11" t="s" s="62">
        <f>UPPER(C11)</f>
        <v>66</v>
      </c>
      <c r="E11" t="s" s="62">
        <v>67</v>
      </c>
      <c r="F11" t="s" s="62">
        <v>68</v>
      </c>
    </row>
    <row r="12" ht="17" customHeight="1">
      <c r="A12" s="8">
        <v>2</v>
      </c>
      <c r="B12" t="s" s="62">
        <v>59</v>
      </c>
      <c r="C12" t="s" s="76">
        <v>69</v>
      </c>
      <c r="D12" t="s" s="62">
        <f>UPPER(C12)</f>
        <v>70</v>
      </c>
      <c r="E12" t="s" s="62">
        <v>71</v>
      </c>
      <c r="F12" t="s" s="62">
        <v>72</v>
      </c>
    </row>
    <row r="13" ht="17" customHeight="1">
      <c r="A13" s="8">
        <v>4</v>
      </c>
      <c r="B13" t="s" s="62">
        <v>60</v>
      </c>
      <c r="C13" t="s" s="76">
        <v>73</v>
      </c>
      <c r="D13" t="s" s="62">
        <f>UPPER(C13)</f>
        <v>74</v>
      </c>
      <c r="E13" t="s" s="62">
        <v>75</v>
      </c>
      <c r="F13" t="s" s="62">
        <v>76</v>
      </c>
    </row>
    <row r="14" ht="17" customHeight="1">
      <c r="A14" s="8">
        <v>5</v>
      </c>
      <c r="B14" s="54"/>
      <c r="C14" t="s" s="76">
        <v>77</v>
      </c>
      <c r="D14" t="s" s="62">
        <f>UPPER(C14)</f>
        <v>78</v>
      </c>
      <c r="E14" t="s" s="62">
        <v>79</v>
      </c>
      <c r="F14" t="s" s="62">
        <v>80</v>
      </c>
    </row>
    <row r="15" ht="17" customHeight="1">
      <c r="A15" s="8">
        <v>6</v>
      </c>
      <c r="B15" s="54"/>
      <c r="C15" t="s" s="76">
        <v>81</v>
      </c>
      <c r="D15" t="s" s="62">
        <f>UPPER(C15)</f>
        <v>82</v>
      </c>
      <c r="E15" t="s" s="62">
        <v>83</v>
      </c>
      <c r="F15" t="s" s="62">
        <v>84</v>
      </c>
    </row>
    <row r="16" ht="17" customHeight="1">
      <c r="A16" s="8">
        <v>7</v>
      </c>
      <c r="B16" s="54"/>
      <c r="C16" t="s" s="76">
        <v>85</v>
      </c>
      <c r="D16" t="s" s="62">
        <f>UPPER(C16)</f>
        <v>86</v>
      </c>
      <c r="E16" t="s" s="62">
        <v>87</v>
      </c>
      <c r="F16" t="s" s="62">
        <v>88</v>
      </c>
    </row>
    <row r="17" ht="17" customHeight="1">
      <c r="A17" s="8">
        <v>8</v>
      </c>
      <c r="B17" s="54"/>
      <c r="C17" t="s" s="76">
        <v>89</v>
      </c>
      <c r="D17" t="s" s="62">
        <f>UPPER(C17)</f>
        <v>90</v>
      </c>
      <c r="E17" t="s" s="62">
        <v>60</v>
      </c>
      <c r="F17" t="s" s="62">
        <v>91</v>
      </c>
    </row>
    <row r="18" ht="17" customHeight="1">
      <c r="A18" s="8">
        <v>11</v>
      </c>
      <c r="B18" s="54"/>
      <c r="C18" t="s" s="76">
        <v>92</v>
      </c>
      <c r="D18" t="s" s="62">
        <f>UPPER(C18)</f>
        <v>93</v>
      </c>
      <c r="E18" s="54"/>
      <c r="F18" t="s" s="62">
        <v>94</v>
      </c>
    </row>
    <row r="19" ht="17" customHeight="1">
      <c r="A19" s="8">
        <v>15</v>
      </c>
      <c r="B19" s="54"/>
      <c r="C19" t="s" s="76">
        <v>95</v>
      </c>
      <c r="D19" t="s" s="62">
        <f>UPPER(C19)</f>
        <v>96</v>
      </c>
      <c r="E19" s="54"/>
      <c r="F19" t="s" s="62">
        <v>97</v>
      </c>
    </row>
    <row r="20" ht="17" customHeight="1">
      <c r="A20" s="8">
        <v>16</v>
      </c>
      <c r="B20" s="54"/>
      <c r="C20" t="s" s="76">
        <v>98</v>
      </c>
      <c r="D20" t="s" s="62">
        <f>UPPER(C20)</f>
        <v>99</v>
      </c>
      <c r="E20" s="54"/>
      <c r="F20" t="s" s="62">
        <v>100</v>
      </c>
    </row>
    <row r="21" ht="15" customHeight="1">
      <c r="A21" s="8">
        <v>23</v>
      </c>
      <c r="B21" s="54"/>
      <c r="C21" s="54"/>
      <c r="D21" t="s" s="62">
        <v>60</v>
      </c>
      <c r="E21" s="54"/>
      <c r="F21" t="s" s="62">
        <v>101</v>
      </c>
    </row>
    <row r="22" ht="15" customHeight="1">
      <c r="A22" s="8">
        <v>24</v>
      </c>
      <c r="B22" s="54"/>
      <c r="C22" s="54"/>
      <c r="D22" s="54"/>
      <c r="E22" s="54"/>
      <c r="F22" t="s" s="62">
        <v>102</v>
      </c>
    </row>
    <row r="23" ht="15" customHeight="1">
      <c r="A23" s="8">
        <v>26</v>
      </c>
      <c r="B23" s="54"/>
      <c r="C23" s="54"/>
      <c r="D23" s="54"/>
      <c r="E23" s="54"/>
      <c r="F23" s="54"/>
    </row>
    <row r="24" ht="15" customHeight="1">
      <c r="A24" s="54"/>
      <c r="B24" t="s" s="75">
        <v>53</v>
      </c>
      <c r="C24" t="s" s="75">
        <v>53</v>
      </c>
      <c r="D24" s="54"/>
      <c r="E24" s="54"/>
      <c r="F24" s="54"/>
    </row>
    <row r="25" ht="15" customHeight="1">
      <c r="A25" t="s" s="62">
        <v>103</v>
      </c>
      <c r="B25" t="s" s="62">
        <f>UPPER(A25)</f>
        <v>104</v>
      </c>
      <c r="C25" t="s" s="74">
        <v>105</v>
      </c>
      <c r="D25" s="54"/>
      <c r="E25" s="54"/>
      <c r="F25" s="54"/>
    </row>
    <row r="26" ht="15" customHeight="1">
      <c r="A26" t="s" s="62">
        <v>106</v>
      </c>
      <c r="B26" t="s" s="62">
        <f>UPPER(A26)</f>
        <v>107</v>
      </c>
      <c r="C26" t="s" s="74">
        <v>108</v>
      </c>
      <c r="D26" s="54"/>
      <c r="E26" s="54"/>
      <c r="F26" s="54"/>
    </row>
    <row r="27" ht="15" customHeight="1">
      <c r="A27" s="54"/>
      <c r="B27" s="54"/>
      <c r="C27" t="s" s="74">
        <v>109</v>
      </c>
      <c r="D27" s="54"/>
      <c r="E27" s="54"/>
      <c r="F27" s="54"/>
    </row>
    <row r="28" ht="15" customHeight="1">
      <c r="A28" s="54"/>
      <c r="B28" s="54"/>
      <c r="C28" t="s" s="74">
        <v>110</v>
      </c>
      <c r="D28" s="54"/>
      <c r="E28" s="54"/>
      <c r="F28" s="54"/>
    </row>
    <row r="29" ht="15" customHeight="1">
      <c r="A29" s="54"/>
      <c r="B29" s="54"/>
      <c r="C29" t="s" s="74">
        <v>111</v>
      </c>
      <c r="D29" s="54"/>
      <c r="E29" s="54"/>
      <c r="F29" s="54"/>
    </row>
    <row r="30" ht="15" customHeight="1">
      <c r="A30" s="54"/>
      <c r="B30" s="54"/>
      <c r="C30" t="s" s="74">
        <v>112</v>
      </c>
      <c r="D30" s="54"/>
      <c r="E30" s="54"/>
      <c r="F30" s="54"/>
    </row>
    <row r="31" ht="15" customHeight="1">
      <c r="A31" s="54"/>
      <c r="B31" s="54"/>
      <c r="C31" t="s" s="74">
        <v>113</v>
      </c>
      <c r="D31" s="54"/>
      <c r="E31" s="54"/>
      <c r="F31" s="54"/>
    </row>
    <row r="32" ht="15" customHeight="1">
      <c r="A32" s="54"/>
      <c r="B32" s="54"/>
      <c r="C32" t="s" s="74">
        <v>114</v>
      </c>
      <c r="D32" s="54"/>
      <c r="E32" s="54"/>
      <c r="F32" s="54"/>
    </row>
    <row r="33" ht="15" customHeight="1">
      <c r="A33" s="54"/>
      <c r="B33" s="54"/>
      <c r="C33" t="s" s="74">
        <v>115</v>
      </c>
      <c r="D33" s="54"/>
      <c r="E33" s="54"/>
      <c r="F33" s="54"/>
    </row>
    <row r="34" ht="15" customHeight="1">
      <c r="A34" s="54"/>
      <c r="B34" s="54"/>
      <c r="C34" t="s" s="74">
        <v>116</v>
      </c>
      <c r="D34" s="54"/>
      <c r="E34" s="54"/>
      <c r="F34" s="54"/>
    </row>
    <row r="35" ht="15" customHeight="1">
      <c r="A35" s="54"/>
      <c r="B35" s="54"/>
      <c r="C35" t="s" s="74">
        <v>117</v>
      </c>
      <c r="D35" s="54"/>
      <c r="E35" s="54"/>
      <c r="F35" s="54"/>
    </row>
    <row r="36" ht="15" customHeight="1">
      <c r="A36" s="54"/>
      <c r="B36" s="54"/>
      <c r="C36" t="s" s="74">
        <v>118</v>
      </c>
      <c r="D36" s="54"/>
      <c r="E36" s="54"/>
      <c r="F36" s="54"/>
    </row>
    <row r="37" ht="15" customHeight="1">
      <c r="A37" s="54"/>
      <c r="B37" s="54"/>
      <c r="C37" t="s" s="74">
        <v>119</v>
      </c>
      <c r="D37" s="54"/>
      <c r="E37" s="54"/>
      <c r="F37" s="54"/>
    </row>
    <row r="38" ht="15" customHeight="1">
      <c r="A38" s="54"/>
      <c r="B38" s="54"/>
      <c r="C38" t="s" s="74">
        <v>120</v>
      </c>
      <c r="D38" s="54"/>
      <c r="E38" s="54"/>
      <c r="F38" s="54"/>
    </row>
    <row r="39" ht="15" customHeight="1">
      <c r="A39" s="54"/>
      <c r="B39" s="54"/>
      <c r="C39" t="s" s="74">
        <v>121</v>
      </c>
      <c r="D39" s="54"/>
      <c r="E39" s="54"/>
      <c r="F39" s="54"/>
    </row>
    <row r="40" ht="15" customHeight="1">
      <c r="A40" s="54"/>
      <c r="B40" s="54"/>
      <c r="C40" t="s" s="74">
        <v>122</v>
      </c>
      <c r="D40" s="54"/>
      <c r="E40" s="54"/>
      <c r="F40" s="54"/>
    </row>
    <row r="41" ht="15" customHeight="1">
      <c r="A41" s="54"/>
      <c r="B41" s="54"/>
      <c r="C41" t="s" s="74">
        <v>123</v>
      </c>
      <c r="D41" s="54"/>
      <c r="E41" s="54"/>
      <c r="F41" s="54"/>
    </row>
    <row r="42" ht="15" customHeight="1">
      <c r="A42" s="54"/>
      <c r="B42" s="54"/>
      <c r="C42" t="s" s="74">
        <v>124</v>
      </c>
      <c r="D42" s="54"/>
      <c r="E42" s="54"/>
      <c r="F42" s="54"/>
    </row>
    <row r="43" ht="15" customHeight="1">
      <c r="A43" s="54"/>
      <c r="B43" s="54"/>
      <c r="C43" t="s" s="74">
        <v>125</v>
      </c>
      <c r="D43" s="54"/>
      <c r="E43" s="54"/>
      <c r="F43" s="54"/>
    </row>
    <row r="44" ht="15" customHeight="1">
      <c r="A44" s="54"/>
      <c r="B44" s="54"/>
      <c r="C44" s="77"/>
      <c r="D44" s="54"/>
      <c r="E44" s="54"/>
      <c r="F44" s="54"/>
    </row>
    <row r="45" ht="15" customHeight="1">
      <c r="A45" s="54"/>
      <c r="B45" s="54"/>
      <c r="C45" s="77"/>
      <c r="D45" s="54"/>
      <c r="E45" s="54"/>
      <c r="F45" s="5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78" customWidth="1"/>
    <col min="2" max="2" width="8.85156" style="78" customWidth="1"/>
    <col min="3" max="3" width="8.85156" style="78" customWidth="1"/>
    <col min="4" max="4" width="8.85156" style="78" customWidth="1"/>
    <col min="5" max="5" width="8.85156" style="78" customWidth="1"/>
    <col min="6" max="256" width="8.85156" style="78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79" customWidth="1"/>
    <col min="2" max="2" width="8.85156" style="79" customWidth="1"/>
    <col min="3" max="3" width="8.85156" style="79" customWidth="1"/>
    <col min="4" max="4" width="8.85156" style="79" customWidth="1"/>
    <col min="5" max="5" width="8.85156" style="79" customWidth="1"/>
    <col min="6" max="256" width="8.85156" style="79" customWidth="1"/>
  </cols>
  <sheetData>
    <row r="1" ht="15" customHeight="1">
      <c r="A1" s="16"/>
      <c r="B1" s="16"/>
      <c r="C1" s="16"/>
      <c r="D1" s="16"/>
      <c r="E1" s="16"/>
    </row>
    <row r="2" ht="15" customHeight="1">
      <c r="A2" s="16"/>
      <c r="B2" s="16"/>
      <c r="C2" s="16"/>
      <c r="D2" s="16"/>
      <c r="E2" s="16"/>
    </row>
    <row r="3" ht="15" customHeight="1">
      <c r="A3" s="16"/>
      <c r="B3" s="16"/>
      <c r="C3" s="16"/>
      <c r="D3" s="16"/>
      <c r="E3" s="16"/>
    </row>
    <row r="4" ht="15" customHeight="1">
      <c r="A4" s="16"/>
      <c r="B4" s="16"/>
      <c r="C4" s="16"/>
      <c r="D4" s="16"/>
      <c r="E4" s="16"/>
    </row>
    <row r="5" ht="15" customHeight="1">
      <c r="A5" s="16"/>
      <c r="B5" s="16"/>
      <c r="C5" s="16"/>
      <c r="D5" s="16"/>
      <c r="E5" s="16"/>
    </row>
    <row r="6" ht="15" customHeight="1">
      <c r="A6" s="16"/>
      <c r="B6" s="16"/>
      <c r="C6" s="16"/>
      <c r="D6" s="16"/>
      <c r="E6" s="16"/>
    </row>
    <row r="7" ht="15" customHeight="1">
      <c r="A7" s="16"/>
      <c r="B7" s="16"/>
      <c r="C7" s="16"/>
      <c r="D7" s="16"/>
      <c r="E7" s="16"/>
    </row>
    <row r="8" ht="15" customHeight="1">
      <c r="A8" s="16"/>
      <c r="B8" s="16"/>
      <c r="C8" s="16"/>
      <c r="D8" s="16"/>
      <c r="E8" s="16"/>
    </row>
    <row r="9" ht="15" customHeight="1">
      <c r="A9" s="16"/>
      <c r="B9" s="16"/>
      <c r="C9" s="16"/>
      <c r="D9" s="16"/>
      <c r="E9" s="16"/>
    </row>
    <row r="10" ht="15" customHeight="1">
      <c r="A10" s="16"/>
      <c r="B10" s="16"/>
      <c r="C10" s="16"/>
      <c r="D10" s="16"/>
      <c r="E10" s="16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